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14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38" i="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"/>
</calcChain>
</file>

<file path=xl/sharedStrings.xml><?xml version="1.0" encoding="utf-8"?>
<sst xmlns="http://schemas.openxmlformats.org/spreadsheetml/2006/main" count="176" uniqueCount="130">
  <si>
    <t>DESCRIPTION</t>
  </si>
  <si>
    <t>1.1.1</t>
  </si>
  <si>
    <t>SOLUTION TANK</t>
  </si>
  <si>
    <t>1.1.2</t>
  </si>
  <si>
    <t>GASKET</t>
  </si>
  <si>
    <t>1.1.3</t>
  </si>
  <si>
    <t>FILTER ASSY</t>
  </si>
  <si>
    <t>1.1.4</t>
  </si>
  <si>
    <t>FILTER</t>
  </si>
  <si>
    <t>1.1.5</t>
  </si>
  <si>
    <t>GUIDE</t>
  </si>
  <si>
    <t>1.1.6</t>
  </si>
  <si>
    <t>SUPPORT</t>
  </si>
  <si>
    <t>1.1.7</t>
  </si>
  <si>
    <t>1.1.8</t>
  </si>
  <si>
    <t>THREADED COVER</t>
  </si>
  <si>
    <t>1.1.9</t>
  </si>
  <si>
    <t>SCREW</t>
  </si>
  <si>
    <t>1.1.10</t>
  </si>
  <si>
    <t>WASHER</t>
  </si>
  <si>
    <t>1.1.11</t>
  </si>
  <si>
    <t>STUD BOLT</t>
  </si>
  <si>
    <t>1.1.12</t>
  </si>
  <si>
    <t>NUT</t>
  </si>
  <si>
    <t>1.1.13</t>
  </si>
  <si>
    <t>LOCK NUT</t>
  </si>
  <si>
    <t>1.1.14</t>
  </si>
  <si>
    <t>1.1.15</t>
  </si>
  <si>
    <t>LOCK WASHER</t>
  </si>
  <si>
    <t>1.1.16</t>
  </si>
  <si>
    <t>DEADENING</t>
  </si>
  <si>
    <t>1.1.17</t>
  </si>
  <si>
    <t>1.2.1</t>
  </si>
  <si>
    <t>RECOVERY TANK</t>
  </si>
  <si>
    <t>1.2.2</t>
  </si>
  <si>
    <t>FLANGE FILTERHOLDER</t>
  </si>
  <si>
    <t>1.2.3</t>
  </si>
  <si>
    <t>LOCK SCREW</t>
  </si>
  <si>
    <t>1.2.4</t>
  </si>
  <si>
    <t>SHEATH</t>
  </si>
  <si>
    <t>1.2.5</t>
  </si>
  <si>
    <t>CHAIN</t>
  </si>
  <si>
    <t>1.2.6</t>
  </si>
  <si>
    <t>1.2.7</t>
  </si>
  <si>
    <t>COVER</t>
  </si>
  <si>
    <t>1.2.8</t>
  </si>
  <si>
    <t>CLAMP</t>
  </si>
  <si>
    <t>1.2.9</t>
  </si>
  <si>
    <t>EXHAUST PIPE ASSEMBLY</t>
  </si>
  <si>
    <t>1.2.10</t>
  </si>
  <si>
    <t>1.2.11</t>
  </si>
  <si>
    <t>FITTING</t>
  </si>
  <si>
    <t>PANEL ASSY</t>
  </si>
  <si>
    <t>1.3.1</t>
  </si>
  <si>
    <t>PANEL</t>
  </si>
  <si>
    <t>1.3.2</t>
  </si>
  <si>
    <t>MICROSWITCH</t>
  </si>
  <si>
    <t>1.3.3</t>
  </si>
  <si>
    <t>1.3.4</t>
  </si>
  <si>
    <t>SPRING</t>
  </si>
  <si>
    <t>SOLUTION TANK ASM</t>
  </si>
  <si>
    <t>RECOVERY TANK ASM</t>
  </si>
  <si>
    <t>TANK ASM</t>
  </si>
  <si>
    <t>213352</t>
  </si>
  <si>
    <t>217003</t>
  </si>
  <si>
    <t>E82332</t>
  </si>
  <si>
    <t>Gasket</t>
  </si>
  <si>
    <t>E83560</t>
  </si>
  <si>
    <t>Filter Asm</t>
  </si>
  <si>
    <t>E82612</t>
  </si>
  <si>
    <t>Filter</t>
  </si>
  <si>
    <t>E83561</t>
  </si>
  <si>
    <t>Bracket  WS17</t>
  </si>
  <si>
    <t>E83533</t>
  </si>
  <si>
    <t>Angle  WS17</t>
  </si>
  <si>
    <t>400893</t>
  </si>
  <si>
    <t>E82429</t>
  </si>
  <si>
    <t>Cap</t>
  </si>
  <si>
    <t>E83851</t>
  </si>
  <si>
    <t>Screw, Pan Hd Phil Self Tap M5.5x13 SS</t>
  </si>
  <si>
    <t>E83799</t>
  </si>
  <si>
    <t>Flat Washer M6.6x18x2 SS</t>
  </si>
  <si>
    <t>E81614</t>
  </si>
  <si>
    <t>Stud bolt</t>
  </si>
  <si>
    <t>E86701</t>
  </si>
  <si>
    <t>Nut M6</t>
  </si>
  <si>
    <t>E83550</t>
  </si>
  <si>
    <t>NyLoc Hex Nut, M6 Zinc</t>
  </si>
  <si>
    <t>E83547</t>
  </si>
  <si>
    <t>M6x16 Bolt, Zinc Hex Head</t>
  </si>
  <si>
    <t>E82774</t>
  </si>
  <si>
    <t>Lock Washer, M6 Zinc</t>
  </si>
  <si>
    <t>E83707</t>
  </si>
  <si>
    <t>Deadening  WS17</t>
  </si>
  <si>
    <t>E82798</t>
  </si>
  <si>
    <t>Washer, 6x18x1.5</t>
  </si>
  <si>
    <t>217002</t>
  </si>
  <si>
    <t>E81470</t>
  </si>
  <si>
    <t>Abila Recovery Tank</t>
  </si>
  <si>
    <t>E83995</t>
  </si>
  <si>
    <t>Ring</t>
  </si>
  <si>
    <t>E83796</t>
  </si>
  <si>
    <t>Screw, Pan Hd Phil Self Tap M4.2x16 Zinc</t>
  </si>
  <si>
    <t>E82254</t>
  </si>
  <si>
    <t>Chain Protector</t>
  </si>
  <si>
    <t>E88430</t>
  </si>
  <si>
    <t>Support Chain Tank Cover</t>
  </si>
  <si>
    <t>E83881</t>
  </si>
  <si>
    <t>Hex Bolt M5x20 Zinc</t>
  </si>
  <si>
    <t>E82352</t>
  </si>
  <si>
    <t>Cover, Abila</t>
  </si>
  <si>
    <t>E83966</t>
  </si>
  <si>
    <t>Hose Clamp</t>
  </si>
  <si>
    <t>E88023</t>
  </si>
  <si>
    <t>Hose, Drain Assembly Abila 42</t>
  </si>
  <si>
    <t>E85764</t>
  </si>
  <si>
    <t>E85763</t>
  </si>
  <si>
    <t>Connector</t>
  </si>
  <si>
    <t>217007</t>
  </si>
  <si>
    <t>420031</t>
  </si>
  <si>
    <t>E83164</t>
  </si>
  <si>
    <t>Micro Switch</t>
  </si>
  <si>
    <t>408867</t>
  </si>
  <si>
    <t>E87296</t>
  </si>
  <si>
    <t>Drain Hose Clip</t>
  </si>
  <si>
    <t>ITEM</t>
  </si>
  <si>
    <t>SKU</t>
  </si>
  <si>
    <t>QTY</t>
  </si>
  <si>
    <t>E82319</t>
  </si>
  <si>
    <t>Tank Abila Solution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</si>
</sst>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"/>
    </font>
    <font>
      <sz val="9.5"/>
      <name val="Times New Roman"/>
      <family val="1"/>
    </font>
    <font>
      <b/>
      <sz val="12.6"/>
      <name val="Times New Roman"/>
      <family val="1"/>
    </font>
    <font>
      <sz val="8.5"/>
      <name val="Times New Roman"/>
      <family val="1"/>
    </font>
    <font>
      <sz val="8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vertical="center" indent="3"/>
    </xf>
    <xf numFmtId="0" fontId="6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38"/>
  <sheetViews>
    <sheetView workbookViewId="0">
      <selection activeCell="F5" sqref="F5:G5"/>
    </sheetView>
  </sheetViews>
  <sheetFormatPr defaultRowHeight="12.75"/>
  <cols>
    <col min="1" max="1" width="11.28515625" style="4" customWidth="1"/>
    <col min="2" max="2" width="8.140625" customWidth="1"/>
    <col min="3" max="3" width="19.140625" customWidth="1"/>
    <col min="4" max="4" width="20.42578125" customWidth="1"/>
    <col min="5" max="5" width="6.28515625" customWidth="1"/>
    <col min="6" max="6" width="12.140625" customWidth="1"/>
    <col min="7" max="7" width="51" customWidth="1"/>
  </cols>
  <sheetData>
    <row r="3" spans="1:7">
      <c r="A3" s="3"/>
      <c r="B3" s="7">
        <v>1</v>
      </c>
      <c r="C3" s="2">
        <v>213352</v>
      </c>
      <c r="D3" s="1" t="s">
        <v>62</v>
      </c>
      <c r="E3" s="2">
        <v>1</v>
      </c>
      <c r="F3" s="9" t="str">
        <f>LEFT(IFERROR(VLOOKUP(TRIM(C3),[1]!Table_Query_from_BetcoViews[[AlternateID]:[MainSKU]],4,FALSE),C3),6)</f>
        <v>213352</v>
      </c>
      <c r="G3" s="9" t="str">
        <f>IFERROR(VLOOKUP(TRIM(C3),[1]!Table_Query_from_BetcoViews[[AlternateID]:[ItemDescr2]],5,FALSE),D3)</f>
        <v>TANK ASM</v>
      </c>
    </row>
    <row r="4" spans="1:7">
      <c r="B4" s="8">
        <v>1.1000000000000001</v>
      </c>
      <c r="C4" s="2">
        <v>217003</v>
      </c>
      <c r="D4" s="1" t="s">
        <v>60</v>
      </c>
      <c r="E4" s="2">
        <v>1</v>
      </c>
      <c r="F4" s="9" t="str">
        <f>LEFT(IFERROR(VLOOKUP(TRIM(C4),[1]!Table_Query_from_BetcoViews[[AlternateID]:[MainSKU]],4,FALSE),C4),6)</f>
        <v>217003</v>
      </c>
      <c r="G4" s="9" t="str">
        <f>IFERROR(VLOOKUP(TRIM(C4),[1]!Table_Query_from_BetcoViews[[AlternateID]:[ItemDescr2]],5,FALSE),D4)</f>
        <v>SOLUTION TANK ASM</v>
      </c>
    </row>
    <row r="5" spans="1:7" ht="15.75" customHeight="1">
      <c r="A5" s="5"/>
      <c r="B5" s="6" t="s">
        <v>1</v>
      </c>
      <c r="C5" s="2">
        <v>408271</v>
      </c>
      <c r="D5" s="1" t="s">
        <v>2</v>
      </c>
      <c r="E5" s="2">
        <v>1</v>
      </c>
      <c r="F5" s="9" t="str">
        <f>LEFT(IFERROR(VLOOKUP(TRIM(C5),[1]!Table_Query_from_BetcoViews[[AlternateID]:[MainSKU]],4,FALSE),C5),6)</f>
        <v>E82319</v>
      </c>
      <c r="G5" s="9" t="str">
        <f>IFERROR(VLOOKUP(TRIM(C5),[1]!Table_Query_from_BetcoViews[[AlternateID]:[ItemDescr2]],5,FALSE),D5)</f>
        <v>Tank Abila Solution</v>
      </c>
    </row>
    <row r="6" spans="1:7">
      <c r="A6" s="6"/>
      <c r="B6" s="6" t="s">
        <v>3</v>
      </c>
      <c r="C6" s="2">
        <v>405943</v>
      </c>
      <c r="D6" s="1" t="s">
        <v>4</v>
      </c>
      <c r="E6" s="2">
        <v>1</v>
      </c>
      <c r="F6" s="9" t="str">
        <f>LEFT(IFERROR(VLOOKUP(TRIM(C6),[1]!Table_Query_from_BetcoViews[[AlternateID]:[MainSKU]],4,FALSE),C6),6)</f>
        <v>E82332</v>
      </c>
      <c r="G6" s="9" t="str">
        <f>IFERROR(VLOOKUP(TRIM(C6),[1]!Table_Query_from_BetcoViews[[AlternateID]:[ItemDescr2]],5,FALSE),D6)</f>
        <v>Gasket</v>
      </c>
    </row>
    <row r="7" spans="1:7">
      <c r="B7" s="6" t="s">
        <v>5</v>
      </c>
      <c r="C7" s="2">
        <v>200197</v>
      </c>
      <c r="D7" s="1" t="s">
        <v>6</v>
      </c>
      <c r="E7" s="2">
        <v>1</v>
      </c>
      <c r="F7" s="9" t="str">
        <f>LEFT(IFERROR(VLOOKUP(TRIM(C7),[1]!Table_Query_from_BetcoViews[[AlternateID]:[MainSKU]],4,FALSE),C7),6)</f>
        <v>E83560</v>
      </c>
      <c r="G7" s="9" t="str">
        <f>IFERROR(VLOOKUP(TRIM(C7),[1]!Table_Query_from_BetcoViews[[AlternateID]:[ItemDescr2]],5,FALSE),D7)</f>
        <v>Filter Asm</v>
      </c>
    </row>
    <row r="8" spans="1:7">
      <c r="B8" s="6" t="s">
        <v>7</v>
      </c>
      <c r="C8" s="2">
        <v>405416</v>
      </c>
      <c r="D8" s="1" t="s">
        <v>8</v>
      </c>
      <c r="E8" s="2">
        <v>1</v>
      </c>
      <c r="F8" s="9" t="str">
        <f>LEFT(IFERROR(VLOOKUP(TRIM(C8),[1]!Table_Query_from_BetcoViews[[AlternateID]:[MainSKU]],4,FALSE),C8),6)</f>
        <v>E82612</v>
      </c>
      <c r="G8" s="9" t="str">
        <f>IFERROR(VLOOKUP(TRIM(C8),[1]!Table_Query_from_BetcoViews[[AlternateID]:[ItemDescr2]],5,FALSE),D8)</f>
        <v>Filter</v>
      </c>
    </row>
    <row r="9" spans="1:7">
      <c r="B9" s="6" t="s">
        <v>9</v>
      </c>
      <c r="C9" s="2">
        <v>206836</v>
      </c>
      <c r="D9" s="1" t="s">
        <v>10</v>
      </c>
      <c r="E9" s="2">
        <v>1</v>
      </c>
      <c r="F9" s="9" t="str">
        <f>LEFT(IFERROR(VLOOKUP(TRIM(C9),[1]!Table_Query_from_BetcoViews[[AlternateID]:[MainSKU]],4,FALSE),C9),6)</f>
        <v>E83561</v>
      </c>
      <c r="G9" s="9" t="str">
        <f>IFERROR(VLOOKUP(TRIM(C9),[1]!Table_Query_from_BetcoViews[[AlternateID]:[ItemDescr2]],5,FALSE),D9)</f>
        <v>Bracket  WS17</v>
      </c>
    </row>
    <row r="10" spans="1:7">
      <c r="B10" s="6" t="s">
        <v>11</v>
      </c>
      <c r="C10" s="2">
        <v>400891</v>
      </c>
      <c r="D10" s="1" t="s">
        <v>12</v>
      </c>
      <c r="E10" s="2">
        <v>1</v>
      </c>
      <c r="F10" s="9" t="str">
        <f>LEFT(IFERROR(VLOOKUP(TRIM(C10),[1]!Table_Query_from_BetcoViews[[AlternateID]:[MainSKU]],4,FALSE),C10),6)</f>
        <v>E83533</v>
      </c>
      <c r="G10" s="9" t="str">
        <f>IFERROR(VLOOKUP(TRIM(C10),[1]!Table_Query_from_BetcoViews[[AlternateID]:[ItemDescr2]],5,FALSE),D10)</f>
        <v>Angle  WS17</v>
      </c>
    </row>
    <row r="11" spans="1:7">
      <c r="B11" s="6" t="s">
        <v>13</v>
      </c>
      <c r="C11" s="2">
        <v>400893</v>
      </c>
      <c r="D11" s="1" t="s">
        <v>12</v>
      </c>
      <c r="E11" s="2">
        <v>1</v>
      </c>
      <c r="F11" s="9" t="str">
        <f>LEFT(IFERROR(VLOOKUP(TRIM(C11),[1]!Table_Query_from_BetcoViews[[AlternateID]:[MainSKU]],4,FALSE),C11),6)</f>
        <v>400893</v>
      </c>
      <c r="G11" s="9" t="str">
        <f>IFERROR(VLOOKUP(TRIM(C11),[1]!Table_Query_from_BetcoViews[[AlternateID]:[ItemDescr2]],5,FALSE),D11)</f>
        <v>SUPPORT</v>
      </c>
    </row>
    <row r="12" spans="1:7">
      <c r="B12" s="6" t="s">
        <v>14</v>
      </c>
      <c r="C12" s="2">
        <v>400728</v>
      </c>
      <c r="D12" s="1" t="s">
        <v>15</v>
      </c>
      <c r="E12" s="2">
        <v>1</v>
      </c>
      <c r="F12" s="9" t="str">
        <f>LEFT(IFERROR(VLOOKUP(TRIM(C12),[1]!Table_Query_from_BetcoViews[[AlternateID]:[MainSKU]],4,FALSE),C12),6)</f>
        <v>E82429</v>
      </c>
      <c r="G12" s="9" t="str">
        <f>IFERROR(VLOOKUP(TRIM(C12),[1]!Table_Query_from_BetcoViews[[AlternateID]:[ItemDescr2]],5,FALSE),D12)</f>
        <v>Cap</v>
      </c>
    </row>
    <row r="13" spans="1:7">
      <c r="B13" s="6" t="s">
        <v>16</v>
      </c>
      <c r="C13" s="2">
        <v>408507</v>
      </c>
      <c r="D13" s="1" t="s">
        <v>17</v>
      </c>
      <c r="E13" s="2">
        <v>4</v>
      </c>
      <c r="F13" s="9" t="str">
        <f>LEFT(IFERROR(VLOOKUP(TRIM(C13),[1]!Table_Query_from_BetcoViews[[AlternateID]:[MainSKU]],4,FALSE),C13),6)</f>
        <v>E83851</v>
      </c>
      <c r="G13" s="9" t="str">
        <f>IFERROR(VLOOKUP(TRIM(C13),[1]!Table_Query_from_BetcoViews[[AlternateID]:[ItemDescr2]],5,FALSE),D13)</f>
        <v>Screw, Pan Hd Phil Self Tap M5.5x13 SS</v>
      </c>
    </row>
    <row r="14" spans="1:7">
      <c r="B14" s="6" t="s">
        <v>18</v>
      </c>
      <c r="C14" s="2">
        <v>409161</v>
      </c>
      <c r="D14" s="1" t="s">
        <v>19</v>
      </c>
      <c r="E14" s="2">
        <v>2</v>
      </c>
      <c r="F14" s="9" t="str">
        <f>LEFT(IFERROR(VLOOKUP(TRIM(C14),[1]!Table_Query_from_BetcoViews[[AlternateID]:[MainSKU]],4,FALSE),C14),6)</f>
        <v>E83799</v>
      </c>
      <c r="G14" s="9" t="str">
        <f>IFERROR(VLOOKUP(TRIM(C14),[1]!Table_Query_from_BetcoViews[[AlternateID]:[ItemDescr2]],5,FALSE),D14)</f>
        <v>Flat Washer M6.6x18x2 SS</v>
      </c>
    </row>
    <row r="15" spans="1:7">
      <c r="B15" s="6" t="s">
        <v>20</v>
      </c>
      <c r="C15" s="2">
        <v>204820</v>
      </c>
      <c r="D15" s="1" t="s">
        <v>21</v>
      </c>
      <c r="E15" s="2">
        <v>2</v>
      </c>
      <c r="F15" s="9" t="str">
        <f>LEFT(IFERROR(VLOOKUP(TRIM(C15),[1]!Table_Query_from_BetcoViews[[AlternateID]:[MainSKU]],4,FALSE),C15),6)</f>
        <v>E81614</v>
      </c>
      <c r="G15" s="9" t="str">
        <f>IFERROR(VLOOKUP(TRIM(C15),[1]!Table_Query_from_BetcoViews[[AlternateID]:[ItemDescr2]],5,FALSE),D15)</f>
        <v>Stud bolt</v>
      </c>
    </row>
    <row r="16" spans="1:7">
      <c r="B16" s="6" t="s">
        <v>22</v>
      </c>
      <c r="C16" s="2">
        <v>409039</v>
      </c>
      <c r="D16" s="1" t="s">
        <v>23</v>
      </c>
      <c r="E16" s="2">
        <v>2</v>
      </c>
      <c r="F16" s="9" t="str">
        <f>LEFT(IFERROR(VLOOKUP(TRIM(C16),[1]!Table_Query_from_BetcoViews[[AlternateID]:[MainSKU]],4,FALSE),C16),6)</f>
        <v>E86701</v>
      </c>
      <c r="G16" s="9" t="str">
        <f>IFERROR(VLOOKUP(TRIM(C16),[1]!Table_Query_from_BetcoViews[[AlternateID]:[ItemDescr2]],5,FALSE),D16)</f>
        <v>Nut M6</v>
      </c>
    </row>
    <row r="17" spans="2:7">
      <c r="B17" s="6" t="s">
        <v>24</v>
      </c>
      <c r="C17" s="2">
        <v>409082</v>
      </c>
      <c r="D17" s="1" t="s">
        <v>25</v>
      </c>
      <c r="E17" s="2">
        <v>2</v>
      </c>
      <c r="F17" s="9" t="str">
        <f>LEFT(IFERROR(VLOOKUP(TRIM(C17),[1]!Table_Query_from_BetcoViews[[AlternateID]:[MainSKU]],4,FALSE),C17),6)</f>
        <v>E83550</v>
      </c>
      <c r="G17" s="9" t="str">
        <f>IFERROR(VLOOKUP(TRIM(C17),[1]!Table_Query_from_BetcoViews[[AlternateID]:[ItemDescr2]],5,FALSE),D17)</f>
        <v>NyLoc Hex Nut, M6 Zinc</v>
      </c>
    </row>
    <row r="18" spans="2:7">
      <c r="B18" s="6" t="s">
        <v>26</v>
      </c>
      <c r="C18" s="2">
        <v>407663</v>
      </c>
      <c r="D18" s="1" t="s">
        <v>17</v>
      </c>
      <c r="E18" s="2">
        <v>2</v>
      </c>
      <c r="F18" s="9" t="str">
        <f>LEFT(IFERROR(VLOOKUP(TRIM(C18),[1]!Table_Query_from_BetcoViews[[AlternateID]:[MainSKU]],4,FALSE),C18),6)</f>
        <v>E83547</v>
      </c>
      <c r="G18" s="9" t="str">
        <f>IFERROR(VLOOKUP(TRIM(C18),[1]!Table_Query_from_BetcoViews[[AlternateID]:[ItemDescr2]],5,FALSE),D18)</f>
        <v>M6x16 Bolt, Zinc Hex Head</v>
      </c>
    </row>
    <row r="19" spans="2:7">
      <c r="B19" s="6" t="s">
        <v>27</v>
      </c>
      <c r="C19" s="2">
        <v>409164</v>
      </c>
      <c r="D19" s="1" t="s">
        <v>28</v>
      </c>
      <c r="E19" s="2">
        <v>2</v>
      </c>
      <c r="F19" s="9" t="str">
        <f>LEFT(IFERROR(VLOOKUP(TRIM(C19),[1]!Table_Query_from_BetcoViews[[AlternateID]:[MainSKU]],4,FALSE),C19),6)</f>
        <v>E82774</v>
      </c>
      <c r="G19" s="9" t="str">
        <f>IFERROR(VLOOKUP(TRIM(C19),[1]!Table_Query_from_BetcoViews[[AlternateID]:[ItemDescr2]],5,FALSE),D19)</f>
        <v>Lock Washer, M6 Zinc</v>
      </c>
    </row>
    <row r="20" spans="2:7">
      <c r="B20" s="6" t="s">
        <v>29</v>
      </c>
      <c r="C20" s="2">
        <v>405866</v>
      </c>
      <c r="D20" s="1" t="s">
        <v>30</v>
      </c>
      <c r="E20" s="2">
        <v>1</v>
      </c>
      <c r="F20" s="9" t="str">
        <f>LEFT(IFERROR(VLOOKUP(TRIM(C20),[1]!Table_Query_from_BetcoViews[[AlternateID]:[MainSKU]],4,FALSE),C20),6)</f>
        <v>E83707</v>
      </c>
      <c r="G20" s="9" t="str">
        <f>IFERROR(VLOOKUP(TRIM(C20),[1]!Table_Query_from_BetcoViews[[AlternateID]:[ItemDescr2]],5,FALSE),D20)</f>
        <v>Deadening  WS17</v>
      </c>
    </row>
    <row r="21" spans="2:7">
      <c r="B21" s="6" t="s">
        <v>31</v>
      </c>
      <c r="C21" s="2">
        <v>409160</v>
      </c>
      <c r="D21" s="1" t="s">
        <v>19</v>
      </c>
      <c r="E21" s="2">
        <v>2</v>
      </c>
      <c r="F21" s="9" t="str">
        <f>LEFT(IFERROR(VLOOKUP(TRIM(C21),[1]!Table_Query_from_BetcoViews[[AlternateID]:[MainSKU]],4,FALSE),C21),6)</f>
        <v>E82798</v>
      </c>
      <c r="G21" s="9" t="str">
        <f>IFERROR(VLOOKUP(TRIM(C21),[1]!Table_Query_from_BetcoViews[[AlternateID]:[ItemDescr2]],5,FALSE),D21)</f>
        <v>Washer, 6x18x1.5</v>
      </c>
    </row>
    <row r="22" spans="2:7">
      <c r="B22" s="8">
        <v>1.2</v>
      </c>
      <c r="C22" s="2">
        <v>217002</v>
      </c>
      <c r="D22" s="1" t="s">
        <v>61</v>
      </c>
      <c r="E22" s="2">
        <v>1</v>
      </c>
      <c r="F22" s="9" t="str">
        <f>LEFT(IFERROR(VLOOKUP(TRIM(C22),[1]!Table_Query_from_BetcoViews[[AlternateID]:[MainSKU]],4,FALSE),C22),6)</f>
        <v>217002</v>
      </c>
      <c r="G22" s="9" t="str">
        <f>IFERROR(VLOOKUP(TRIM(C22),[1]!Table_Query_from_BetcoViews[[AlternateID]:[ItemDescr2]],5,FALSE),D22)</f>
        <v>RECOVERY TANK ASM</v>
      </c>
    </row>
    <row r="23" spans="2:7">
      <c r="B23" s="6" t="s">
        <v>32</v>
      </c>
      <c r="C23" s="2">
        <v>408267</v>
      </c>
      <c r="D23" s="1" t="s">
        <v>33</v>
      </c>
      <c r="E23" s="2">
        <v>1</v>
      </c>
      <c r="F23" s="9" t="str">
        <f>LEFT(IFERROR(VLOOKUP(TRIM(C23),[1]!Table_Query_from_BetcoViews[[AlternateID]:[MainSKU]],4,FALSE),C23),6)</f>
        <v>E81470</v>
      </c>
      <c r="G23" s="9" t="str">
        <f>IFERROR(VLOOKUP(TRIM(C23),[1]!Table_Query_from_BetcoViews[[AlternateID]:[ItemDescr2]],5,FALSE),D23)</f>
        <v>Abila Recovery Tank</v>
      </c>
    </row>
    <row r="24" spans="2:7">
      <c r="B24" s="6" t="s">
        <v>34</v>
      </c>
      <c r="C24" s="2">
        <v>400726</v>
      </c>
      <c r="D24" s="1" t="s">
        <v>35</v>
      </c>
      <c r="E24" s="2">
        <v>1</v>
      </c>
      <c r="F24" s="9" t="str">
        <f>LEFT(IFERROR(VLOOKUP(TRIM(C24),[1]!Table_Query_from_BetcoViews[[AlternateID]:[MainSKU]],4,FALSE),C24),6)</f>
        <v>E83995</v>
      </c>
      <c r="G24" s="9" t="str">
        <f>IFERROR(VLOOKUP(TRIM(C24),[1]!Table_Query_from_BetcoViews[[AlternateID]:[ItemDescr2]],5,FALSE),D24)</f>
        <v>Ring</v>
      </c>
    </row>
    <row r="25" spans="2:7">
      <c r="B25" s="6" t="s">
        <v>36</v>
      </c>
      <c r="C25" s="2">
        <v>408954</v>
      </c>
      <c r="D25" s="1" t="s">
        <v>37</v>
      </c>
      <c r="E25" s="2">
        <v>4</v>
      </c>
      <c r="F25" s="9" t="str">
        <f>LEFT(IFERROR(VLOOKUP(TRIM(C25),[1]!Table_Query_from_BetcoViews[[AlternateID]:[MainSKU]],4,FALSE),C25),6)</f>
        <v>E83796</v>
      </c>
      <c r="G25" s="9" t="str">
        <f>IFERROR(VLOOKUP(TRIM(C25),[1]!Table_Query_from_BetcoViews[[AlternateID]:[ItemDescr2]],5,FALSE),D25)</f>
        <v>Screw, Pan Hd Phil Self Tap M4.2x16 Zinc</v>
      </c>
    </row>
    <row r="26" spans="2:7">
      <c r="B26" s="6" t="s">
        <v>38</v>
      </c>
      <c r="C26" s="2">
        <v>209449</v>
      </c>
      <c r="D26" s="1" t="s">
        <v>39</v>
      </c>
      <c r="E26" s="2">
        <v>2</v>
      </c>
      <c r="F26" s="9" t="str">
        <f>LEFT(IFERROR(VLOOKUP(TRIM(C26),[1]!Table_Query_from_BetcoViews[[AlternateID]:[MainSKU]],4,FALSE),C26),6)</f>
        <v>E82254</v>
      </c>
      <c r="G26" s="9" t="str">
        <f>IFERROR(VLOOKUP(TRIM(C26),[1]!Table_Query_from_BetcoViews[[AlternateID]:[ItemDescr2]],5,FALSE),D26)</f>
        <v>Chain Protector</v>
      </c>
    </row>
    <row r="27" spans="2:7">
      <c r="B27" s="6" t="s">
        <v>40</v>
      </c>
      <c r="C27" s="2">
        <v>204234</v>
      </c>
      <c r="D27" s="1" t="s">
        <v>41</v>
      </c>
      <c r="E27" s="2">
        <v>2</v>
      </c>
      <c r="F27" s="9" t="str">
        <f>LEFT(IFERROR(VLOOKUP(TRIM(C27),[1]!Table_Query_from_BetcoViews[[AlternateID]:[MainSKU]],4,FALSE),C27),6)</f>
        <v>E88430</v>
      </c>
      <c r="G27" s="9" t="str">
        <f>IFERROR(VLOOKUP(TRIM(C27),[1]!Table_Query_from_BetcoViews[[AlternateID]:[ItemDescr2]],5,FALSE),D27)</f>
        <v>Support Chain Tank Cover</v>
      </c>
    </row>
    <row r="28" spans="2:7">
      <c r="B28" s="6" t="s">
        <v>42</v>
      </c>
      <c r="C28" s="2">
        <v>407647</v>
      </c>
      <c r="D28" s="1" t="s">
        <v>17</v>
      </c>
      <c r="E28" s="2">
        <v>4</v>
      </c>
      <c r="F28" s="9" t="str">
        <f>LEFT(IFERROR(VLOOKUP(TRIM(C28),[1]!Table_Query_from_BetcoViews[[AlternateID]:[MainSKU]],4,FALSE),C28),6)</f>
        <v>E83881</v>
      </c>
      <c r="G28" s="9" t="str">
        <f>IFERROR(VLOOKUP(TRIM(C28),[1]!Table_Query_from_BetcoViews[[AlternateID]:[ItemDescr2]],5,FALSE),D28)</f>
        <v>Hex Bolt M5x20 Zinc</v>
      </c>
    </row>
    <row r="29" spans="2:7">
      <c r="B29" s="6" t="s">
        <v>43</v>
      </c>
      <c r="C29" s="2">
        <v>420032</v>
      </c>
      <c r="D29" s="1" t="s">
        <v>44</v>
      </c>
      <c r="E29" s="2">
        <v>1</v>
      </c>
      <c r="F29" s="9" t="str">
        <f>LEFT(IFERROR(VLOOKUP(TRIM(C29),[1]!Table_Query_from_BetcoViews[[AlternateID]:[MainSKU]],4,FALSE),C29),6)</f>
        <v>E82352</v>
      </c>
      <c r="G29" s="9" t="str">
        <f>IFERROR(VLOOKUP(TRIM(C29),[1]!Table_Query_from_BetcoViews[[AlternateID]:[ItemDescr2]],5,FALSE),D29)</f>
        <v>Cover, Abila</v>
      </c>
    </row>
    <row r="30" spans="2:7">
      <c r="B30" s="6" t="s">
        <v>45</v>
      </c>
      <c r="C30" s="2">
        <v>410290</v>
      </c>
      <c r="D30" s="1" t="s">
        <v>46</v>
      </c>
      <c r="E30" s="2">
        <v>1</v>
      </c>
      <c r="F30" s="9" t="str">
        <f>LEFT(IFERROR(VLOOKUP(TRIM(C30),[1]!Table_Query_from_BetcoViews[[AlternateID]:[MainSKU]],4,FALSE),C30),6)</f>
        <v>E83966</v>
      </c>
      <c r="G30" s="9" t="str">
        <f>IFERROR(VLOOKUP(TRIM(C30),[1]!Table_Query_from_BetcoViews[[AlternateID]:[ItemDescr2]],5,FALSE),D30)</f>
        <v>Hose Clamp</v>
      </c>
    </row>
    <row r="31" spans="2:7">
      <c r="B31" s="6" t="s">
        <v>47</v>
      </c>
      <c r="C31" s="2">
        <v>424551</v>
      </c>
      <c r="D31" s="1" t="s">
        <v>48</v>
      </c>
      <c r="E31" s="2">
        <v>1</v>
      </c>
      <c r="F31" s="9" t="str">
        <f>LEFT(IFERROR(VLOOKUP(TRIM(C31),[1]!Table_Query_from_BetcoViews[[AlternateID]:[MainSKU]],4,FALSE),C31),6)</f>
        <v>E88023</v>
      </c>
      <c r="G31" s="9" t="str">
        <f>IFERROR(VLOOKUP(TRIM(C31),[1]!Table_Query_from_BetcoViews[[AlternateID]:[ItemDescr2]],5,FALSE),D31)</f>
        <v>Hose, Drain Assembly Abila 42</v>
      </c>
    </row>
    <row r="32" spans="2:7">
      <c r="B32" s="6" t="s">
        <v>49</v>
      </c>
      <c r="C32" s="2">
        <v>405960</v>
      </c>
      <c r="D32" s="1" t="s">
        <v>4</v>
      </c>
      <c r="E32" s="2">
        <v>1</v>
      </c>
      <c r="F32" s="9" t="str">
        <f>LEFT(IFERROR(VLOOKUP(TRIM(C32),[1]!Table_Query_from_BetcoViews[[AlternateID]:[MainSKU]],4,FALSE),C32),6)</f>
        <v>E85764</v>
      </c>
      <c r="G32" s="9" t="str">
        <f>IFERROR(VLOOKUP(TRIM(C32),[1]!Table_Query_from_BetcoViews[[AlternateID]:[ItemDescr2]],5,FALSE),D32)</f>
        <v>Gasket</v>
      </c>
    </row>
    <row r="33" spans="2:7">
      <c r="B33" s="6" t="s">
        <v>50</v>
      </c>
      <c r="C33" s="2">
        <v>410397</v>
      </c>
      <c r="D33" s="1" t="s">
        <v>51</v>
      </c>
      <c r="E33" s="2">
        <v>1</v>
      </c>
      <c r="F33" s="9" t="str">
        <f>LEFT(IFERROR(VLOOKUP(TRIM(C33),[1]!Table_Query_from_BetcoViews[[AlternateID]:[MainSKU]],4,FALSE),C33),6)</f>
        <v>E85763</v>
      </c>
      <c r="G33" s="9" t="str">
        <f>IFERROR(VLOOKUP(TRIM(C33),[1]!Table_Query_from_BetcoViews[[AlternateID]:[ItemDescr2]],5,FALSE),D33)</f>
        <v>Connector</v>
      </c>
    </row>
    <row r="34" spans="2:7">
      <c r="B34" s="8">
        <v>1.3</v>
      </c>
      <c r="C34" s="2">
        <v>217007</v>
      </c>
      <c r="D34" s="1" t="s">
        <v>52</v>
      </c>
      <c r="E34" s="2">
        <v>1</v>
      </c>
      <c r="F34" s="9" t="str">
        <f>LEFT(IFERROR(VLOOKUP(TRIM(C34),[1]!Table_Query_from_BetcoViews[[AlternateID]:[MainSKU]],4,FALSE),C34),6)</f>
        <v>217007</v>
      </c>
      <c r="G34" s="9" t="str">
        <f>IFERROR(VLOOKUP(TRIM(C34),[1]!Table_Query_from_BetcoViews[[AlternateID]:[ItemDescr2]],5,FALSE),D34)</f>
        <v>PANEL ASSY</v>
      </c>
    </row>
    <row r="35" spans="2:7">
      <c r="B35" s="6" t="s">
        <v>53</v>
      </c>
      <c r="C35" s="2">
        <v>420031</v>
      </c>
      <c r="D35" s="1" t="s">
        <v>54</v>
      </c>
      <c r="E35" s="2">
        <v>1</v>
      </c>
      <c r="F35" s="9" t="str">
        <f>LEFT(IFERROR(VLOOKUP(TRIM(C35),[1]!Table_Query_from_BetcoViews[[AlternateID]:[MainSKU]],4,FALSE),C35),6)</f>
        <v>420031</v>
      </c>
      <c r="G35" s="9" t="str">
        <f>IFERROR(VLOOKUP(TRIM(C35),[1]!Table_Query_from_BetcoViews[[AlternateID]:[ItemDescr2]],5,FALSE),D35)</f>
        <v>PANEL</v>
      </c>
    </row>
    <row r="36" spans="2:7">
      <c r="B36" s="6" t="s">
        <v>55</v>
      </c>
      <c r="C36" s="2">
        <v>409498</v>
      </c>
      <c r="D36" s="1" t="s">
        <v>56</v>
      </c>
      <c r="E36" s="2">
        <v>1</v>
      </c>
      <c r="F36" s="9" t="str">
        <f>LEFT(IFERROR(VLOOKUP(TRIM(C36),[1]!Table_Query_from_BetcoViews[[AlternateID]:[MainSKU]],4,FALSE),C36),6)</f>
        <v>E83164</v>
      </c>
      <c r="G36" s="9" t="str">
        <f>IFERROR(VLOOKUP(TRIM(C36),[1]!Table_Query_from_BetcoViews[[AlternateID]:[ItemDescr2]],5,FALSE),D36)</f>
        <v>Micro Switch</v>
      </c>
    </row>
    <row r="37" spans="2:7">
      <c r="B37" s="6" t="s">
        <v>57</v>
      </c>
      <c r="C37" s="2">
        <v>408867</v>
      </c>
      <c r="D37" s="1" t="s">
        <v>17</v>
      </c>
      <c r="E37" s="2">
        <v>2</v>
      </c>
      <c r="F37" s="9" t="str">
        <f>LEFT(IFERROR(VLOOKUP(TRIM(C37),[1]!Table_Query_from_BetcoViews[[AlternateID]:[MainSKU]],4,FALSE),C37),6)</f>
        <v>408867</v>
      </c>
      <c r="G37" s="9" t="str">
        <f>IFERROR(VLOOKUP(TRIM(C37),[1]!Table_Query_from_BetcoViews[[AlternateID]:[ItemDescr2]],5,FALSE),D37)</f>
        <v>SCREW</v>
      </c>
    </row>
    <row r="38" spans="2:7">
      <c r="B38" s="6" t="s">
        <v>58</v>
      </c>
      <c r="C38" s="2">
        <v>414747</v>
      </c>
      <c r="D38" s="1" t="s">
        <v>59</v>
      </c>
      <c r="E38" s="2">
        <v>1</v>
      </c>
      <c r="F38" s="9" t="str">
        <f>LEFT(IFERROR(VLOOKUP(TRIM(C38),[1]!Table_Query_from_BetcoViews[[AlternateID]:[MainSKU]],4,FALSE),C38),6)</f>
        <v>E87296</v>
      </c>
      <c r="G38" s="9" t="str">
        <f>IFERROR(VLOOKUP(TRIM(C38),[1]!Table_Query_from_BetcoViews[[AlternateID]:[ItemDescr2]],5,FALSE),D38)</f>
        <v>Drain Hose Clip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8"/>
  <sheetViews>
    <sheetView tabSelected="1" workbookViewId="0">
      <selection activeCell="C3" sqref="C3"/>
    </sheetView>
  </sheetViews>
  <sheetFormatPr defaultRowHeight="12.75"/>
  <cols>
    <col min="2" max="2" width="9.140625" style="12"/>
    <col min="3" max="3" width="16.28515625" style="12" customWidth="1"/>
    <col min="4" max="4" width="42.85546875" customWidth="1"/>
    <col min="5" max="5" width="8" style="12" customWidth="1"/>
  </cols>
  <sheetData>
    <row r="2" spans="2:5" ht="15.75">
      <c r="B2" s="10" t="s">
        <v>125</v>
      </c>
      <c r="C2" s="10" t="s">
        <v>126</v>
      </c>
      <c r="D2" s="13" t="s">
        <v>0</v>
      </c>
      <c r="E2" s="10" t="s">
        <v>127</v>
      </c>
    </row>
    <row r="3" spans="2:5" ht="15.75">
      <c r="B3" s="11">
        <v>1</v>
      </c>
      <c r="C3" s="15" t="s">
        <v>63</v>
      </c>
      <c r="D3" s="14" t="s">
        <v>62</v>
      </c>
      <c r="E3" s="11">
        <v>1</v>
      </c>
    </row>
    <row r="4" spans="2:5" ht="15.75">
      <c r="B4" s="11">
        <v>1.1000000000000001</v>
      </c>
      <c r="C4" s="15" t="s">
        <v>64</v>
      </c>
      <c r="D4" s="14" t="s">
        <v>60</v>
      </c>
      <c r="E4" s="11">
        <v>1</v>
      </c>
    </row>
    <row r="5" spans="2:5" ht="15.75">
      <c r="B5" s="11" t="s">
        <v>1</v>
      </c>
      <c r="C5" s="11" t="s">
        <v>128</v>
      </c>
      <c r="D5" s="14" t="s">
        <v>129</v>
      </c>
      <c r="E5" s="11">
        <v>1</v>
      </c>
    </row>
    <row r="6" spans="2:5" ht="15.75">
      <c r="B6" s="11" t="s">
        <v>3</v>
      </c>
      <c r="C6" s="11" t="s">
        <v>65</v>
      </c>
      <c r="D6" s="14" t="s">
        <v>66</v>
      </c>
      <c r="E6" s="11">
        <v>1</v>
      </c>
    </row>
    <row r="7" spans="2:5" ht="15.75">
      <c r="B7" s="11" t="s">
        <v>5</v>
      </c>
      <c r="C7" s="11" t="s">
        <v>67</v>
      </c>
      <c r="D7" s="14" t="s">
        <v>68</v>
      </c>
      <c r="E7" s="11">
        <v>1</v>
      </c>
    </row>
    <row r="8" spans="2:5" ht="15.75">
      <c r="B8" s="11" t="s">
        <v>7</v>
      </c>
      <c r="C8" s="11" t="s">
        <v>69</v>
      </c>
      <c r="D8" s="14" t="s">
        <v>70</v>
      </c>
      <c r="E8" s="11">
        <v>1</v>
      </c>
    </row>
    <row r="9" spans="2:5" ht="15.75">
      <c r="B9" s="11" t="s">
        <v>9</v>
      </c>
      <c r="C9" s="11" t="s">
        <v>71</v>
      </c>
      <c r="D9" s="14" t="s">
        <v>72</v>
      </c>
      <c r="E9" s="11">
        <v>1</v>
      </c>
    </row>
    <row r="10" spans="2:5" ht="15.75">
      <c r="B10" s="11" t="s">
        <v>11</v>
      </c>
      <c r="C10" s="11" t="s">
        <v>73</v>
      </c>
      <c r="D10" s="14" t="s">
        <v>74</v>
      </c>
      <c r="E10" s="11">
        <v>1</v>
      </c>
    </row>
    <row r="11" spans="2:5" ht="15.75">
      <c r="B11" s="11" t="s">
        <v>13</v>
      </c>
      <c r="C11" s="15" t="s">
        <v>75</v>
      </c>
      <c r="D11" s="14" t="s">
        <v>12</v>
      </c>
      <c r="E11" s="11">
        <v>1</v>
      </c>
    </row>
    <row r="12" spans="2:5" ht="15.75">
      <c r="B12" s="11" t="s">
        <v>14</v>
      </c>
      <c r="C12" s="11" t="s">
        <v>76</v>
      </c>
      <c r="D12" s="14" t="s">
        <v>77</v>
      </c>
      <c r="E12" s="11">
        <v>1</v>
      </c>
    </row>
    <row r="13" spans="2:5" ht="15.75">
      <c r="B13" s="11" t="s">
        <v>16</v>
      </c>
      <c r="C13" s="11" t="s">
        <v>78</v>
      </c>
      <c r="D13" s="14" t="s">
        <v>79</v>
      </c>
      <c r="E13" s="11">
        <v>4</v>
      </c>
    </row>
    <row r="14" spans="2:5" ht="15.75">
      <c r="B14" s="11" t="s">
        <v>18</v>
      </c>
      <c r="C14" s="11" t="s">
        <v>80</v>
      </c>
      <c r="D14" s="14" t="s">
        <v>81</v>
      </c>
      <c r="E14" s="11">
        <v>2</v>
      </c>
    </row>
    <row r="15" spans="2:5" ht="15.75">
      <c r="B15" s="11" t="s">
        <v>20</v>
      </c>
      <c r="C15" s="11" t="s">
        <v>82</v>
      </c>
      <c r="D15" s="14" t="s">
        <v>83</v>
      </c>
      <c r="E15" s="11">
        <v>2</v>
      </c>
    </row>
    <row r="16" spans="2:5" ht="15.75">
      <c r="B16" s="11" t="s">
        <v>22</v>
      </c>
      <c r="C16" s="11" t="s">
        <v>84</v>
      </c>
      <c r="D16" s="14" t="s">
        <v>85</v>
      </c>
      <c r="E16" s="11">
        <v>2</v>
      </c>
    </row>
    <row r="17" spans="2:5" ht="15.75">
      <c r="B17" s="11" t="s">
        <v>24</v>
      </c>
      <c r="C17" s="11" t="s">
        <v>86</v>
      </c>
      <c r="D17" s="14" t="s">
        <v>87</v>
      </c>
      <c r="E17" s="11">
        <v>2</v>
      </c>
    </row>
    <row r="18" spans="2:5" ht="15.75">
      <c r="B18" s="11" t="s">
        <v>26</v>
      </c>
      <c r="C18" s="11" t="s">
        <v>88</v>
      </c>
      <c r="D18" s="14" t="s">
        <v>89</v>
      </c>
      <c r="E18" s="11">
        <v>2</v>
      </c>
    </row>
    <row r="19" spans="2:5" ht="15.75">
      <c r="B19" s="11" t="s">
        <v>27</v>
      </c>
      <c r="C19" s="11" t="s">
        <v>90</v>
      </c>
      <c r="D19" s="14" t="s">
        <v>91</v>
      </c>
      <c r="E19" s="11">
        <v>2</v>
      </c>
    </row>
    <row r="20" spans="2:5" ht="15.75">
      <c r="B20" s="11" t="s">
        <v>29</v>
      </c>
      <c r="C20" s="11" t="s">
        <v>92</v>
      </c>
      <c r="D20" s="14" t="s">
        <v>93</v>
      </c>
      <c r="E20" s="11">
        <v>1</v>
      </c>
    </row>
    <row r="21" spans="2:5" ht="15.75">
      <c r="B21" s="11" t="s">
        <v>31</v>
      </c>
      <c r="C21" s="11" t="s">
        <v>94</v>
      </c>
      <c r="D21" s="14" t="s">
        <v>95</v>
      </c>
      <c r="E21" s="11">
        <v>2</v>
      </c>
    </row>
    <row r="22" spans="2:5" ht="15.75">
      <c r="B22" s="11">
        <v>1.2</v>
      </c>
      <c r="C22" s="15" t="s">
        <v>96</v>
      </c>
      <c r="D22" s="14" t="s">
        <v>61</v>
      </c>
      <c r="E22" s="11">
        <v>1</v>
      </c>
    </row>
    <row r="23" spans="2:5" ht="15.75">
      <c r="B23" s="11" t="s">
        <v>32</v>
      </c>
      <c r="C23" s="11" t="s">
        <v>97</v>
      </c>
      <c r="D23" s="14" t="s">
        <v>98</v>
      </c>
      <c r="E23" s="11">
        <v>1</v>
      </c>
    </row>
    <row r="24" spans="2:5" ht="15.75">
      <c r="B24" s="11" t="s">
        <v>34</v>
      </c>
      <c r="C24" s="11" t="s">
        <v>99</v>
      </c>
      <c r="D24" s="14" t="s">
        <v>100</v>
      </c>
      <c r="E24" s="11">
        <v>1</v>
      </c>
    </row>
    <row r="25" spans="2:5" ht="15.75">
      <c r="B25" s="11" t="s">
        <v>36</v>
      </c>
      <c r="C25" s="11" t="s">
        <v>101</v>
      </c>
      <c r="D25" s="14" t="s">
        <v>102</v>
      </c>
      <c r="E25" s="11">
        <v>4</v>
      </c>
    </row>
    <row r="26" spans="2:5" ht="15.75">
      <c r="B26" s="11" t="s">
        <v>38</v>
      </c>
      <c r="C26" s="11" t="s">
        <v>103</v>
      </c>
      <c r="D26" s="14" t="s">
        <v>104</v>
      </c>
      <c r="E26" s="11">
        <v>2</v>
      </c>
    </row>
    <row r="27" spans="2:5" ht="15.75">
      <c r="B27" s="11" t="s">
        <v>40</v>
      </c>
      <c r="C27" s="11" t="s">
        <v>105</v>
      </c>
      <c r="D27" s="14" t="s">
        <v>106</v>
      </c>
      <c r="E27" s="11">
        <v>2</v>
      </c>
    </row>
    <row r="28" spans="2:5" ht="15.75">
      <c r="B28" s="11" t="s">
        <v>42</v>
      </c>
      <c r="C28" s="11" t="s">
        <v>107</v>
      </c>
      <c r="D28" s="14" t="s">
        <v>108</v>
      </c>
      <c r="E28" s="11">
        <v>4</v>
      </c>
    </row>
    <row r="29" spans="2:5" ht="15.75">
      <c r="B29" s="11" t="s">
        <v>43</v>
      </c>
      <c r="C29" s="11" t="s">
        <v>109</v>
      </c>
      <c r="D29" s="14" t="s">
        <v>110</v>
      </c>
      <c r="E29" s="11">
        <v>1</v>
      </c>
    </row>
    <row r="30" spans="2:5" ht="15.75">
      <c r="B30" s="11" t="s">
        <v>45</v>
      </c>
      <c r="C30" s="11" t="s">
        <v>111</v>
      </c>
      <c r="D30" s="14" t="s">
        <v>112</v>
      </c>
      <c r="E30" s="11">
        <v>1</v>
      </c>
    </row>
    <row r="31" spans="2:5" ht="15.75">
      <c r="B31" s="11" t="s">
        <v>47</v>
      </c>
      <c r="C31" s="11" t="s">
        <v>113</v>
      </c>
      <c r="D31" s="14" t="s">
        <v>114</v>
      </c>
      <c r="E31" s="11">
        <v>1</v>
      </c>
    </row>
    <row r="32" spans="2:5" ht="15.75">
      <c r="B32" s="11" t="s">
        <v>49</v>
      </c>
      <c r="C32" s="11" t="s">
        <v>115</v>
      </c>
      <c r="D32" s="14" t="s">
        <v>66</v>
      </c>
      <c r="E32" s="11">
        <v>1</v>
      </c>
    </row>
    <row r="33" spans="2:5" ht="15.75">
      <c r="B33" s="11" t="s">
        <v>50</v>
      </c>
      <c r="C33" s="11" t="s">
        <v>116</v>
      </c>
      <c r="D33" s="14" t="s">
        <v>117</v>
      </c>
      <c r="E33" s="11">
        <v>1</v>
      </c>
    </row>
    <row r="34" spans="2:5" ht="15.75">
      <c r="B34" s="11">
        <v>1.3</v>
      </c>
      <c r="C34" s="15" t="s">
        <v>118</v>
      </c>
      <c r="D34" s="14" t="s">
        <v>52</v>
      </c>
      <c r="E34" s="11">
        <v>1</v>
      </c>
    </row>
    <row r="35" spans="2:5" ht="15.75">
      <c r="B35" s="11" t="s">
        <v>53</v>
      </c>
      <c r="C35" s="15" t="s">
        <v>119</v>
      </c>
      <c r="D35" s="14" t="s">
        <v>54</v>
      </c>
      <c r="E35" s="11">
        <v>1</v>
      </c>
    </row>
    <row r="36" spans="2:5" ht="15.75">
      <c r="B36" s="11" t="s">
        <v>55</v>
      </c>
      <c r="C36" s="11" t="s">
        <v>120</v>
      </c>
      <c r="D36" s="14" t="s">
        <v>121</v>
      </c>
      <c r="E36" s="11">
        <v>1</v>
      </c>
    </row>
    <row r="37" spans="2:5" ht="15.75">
      <c r="B37" s="11" t="s">
        <v>57</v>
      </c>
      <c r="C37" s="15" t="s">
        <v>122</v>
      </c>
      <c r="D37" s="14" t="s">
        <v>17</v>
      </c>
      <c r="E37" s="11">
        <v>2</v>
      </c>
    </row>
    <row r="38" spans="2:5" ht="15.75">
      <c r="B38" s="11" t="s">
        <v>58</v>
      </c>
      <c r="C38" s="11" t="s">
        <v>123</v>
      </c>
      <c r="D38" s="14" t="s">
        <v>124</v>
      </c>
      <c r="E38" s="11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1357BA-C2D6-47D8-868D-2459D4D92A43}"/>
</file>

<file path=customXml/itemProps2.xml><?xml version="1.0" encoding="utf-8"?>
<ds:datastoreItem xmlns:ds="http://schemas.openxmlformats.org/officeDocument/2006/customXml" ds:itemID="{8F9C8D1D-3BF5-40DA-89C5-F9310FF22E08}"/>
</file>

<file path=customXml/itemProps3.xml><?xml version="1.0" encoding="utf-8"?>
<ds:datastoreItem xmlns:ds="http://schemas.openxmlformats.org/officeDocument/2006/customXml" ds:itemID="{8224FB1E-7B4B-4FBB-9E75-5F1C4663B52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14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2010-08-31T19:19:26Z</cp:lastPrinted>
  <dcterms:created xsi:type="dcterms:W3CDTF">2010-08-31T18:41:39Z</dcterms:created>
  <dcterms:modified xsi:type="dcterms:W3CDTF">2010-08-31T19:19:30Z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